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CONTRACT'!$A$3:$B$34</definedName>
    <definedName name="Excel_BuiltIn_Print_Area_1_11">'VALORI CONTRACT'!$A$3:$B$34</definedName>
    <definedName name="Excel_BuiltIn_Print_Area_1_1_1">'VALORI CONTRACT'!$A$3:$B$34</definedName>
    <definedName name="_xlnm.Print_Area" localSheetId="0">'VALORI CONTRACT'!$A$1:$T$41</definedName>
    <definedName name="_xlnm.Print_Titles" localSheetId="0">'VALORI CONTRACT'!$7:$7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<sst xmlns="http://schemas.openxmlformats.org/spreadsheetml/2006/main" count="100" uniqueCount="74">
  <si>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</si>
  <si>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</si>
  <si>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</si>
  <si>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</si>
  <si>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</si>
  <si>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</si>
  <si>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</si>
  <si>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</si>
  <si>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</si>
  <si>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</si>
  <si>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</si>
  <si>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</si>
  <si>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</si>
  <si>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</si>
  <si>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</si>
  <si>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</si>
  <si>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</si>
  <si>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</si>
  <si>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</si>
  <si>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</si>
  <si>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</si>
  <si>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</si>
  <si>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</si>
  <si>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</si>
  <si>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</si>
  <si>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</si>
  <si>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</si>
  <si>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</si>
  <si>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</si>
  <si>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</si>
  <si>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</si>
  <si>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</si>
  <si>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</si>
  <si>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</si>
  <si>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</si>
  <si>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</si>
  <si>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</si>
  <si>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</si>
  <si>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</si>
  <si>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</si>
  <si>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</si>
  <si>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</si>
  <si>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</si>
  <si>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</si>
  <si>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</si>
  <si>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</si>
  <si>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</si>
  <si>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</si>
  <si>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</si>
  <si>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</si>
  <si>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</si>
  <si>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</si>
  <si>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TOTAL TRIM.I 2023</t>
  </si>
  <si>
    <t>TOTAL 2023</t>
  </si>
  <si>
    <t>III/02</t>
  </si>
  <si>
    <t xml:space="preserve">SC CENTRUL MEDICAL UNIREA SRL - PUNCT DE LUCRU TIMISOARA, STR. STAN VIDRIGHIN (SC CENTRUL DE RADIOIMAGISTICA BIRSASTEANU SRL) </t>
  </si>
  <si>
    <t>SC CENTRUL MEDICAL UNIREA SRL  - PUNCT DE LUCRU SANNICOLAU (SC CENTRUL DE RADIOIMAGISTICA BIRSASTEANU SRL)</t>
  </si>
  <si>
    <t>SC CENTRUL MEDICAL UNIREA SRL - PUNCT DE LUCRU LUGOJ (SC CENTRUL DE RADIOIMAGISTICA BIRSASTEANU SRL)</t>
  </si>
  <si>
    <t>SITUATIA VALORILOR DE CONTRACT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</si>
  <si>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</si>
  <si>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</si>
  <si>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</si>
  <si>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</si>
  <si>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</si>
  <si>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</si>
  <si>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</si>
  <si>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</si>
  <si>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</si>
  <si>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>MARTIE 2023 (VALIDAT)</t>
  </si>
  <si>
    <t xml:space="preserve">APRILIE 2023 </t>
  </si>
  <si>
    <t>TOTAL TRIM.II 2023 CU MONITORIZARE</t>
  </si>
  <si>
    <t>MONITORIZARE MARTIE 2023</t>
  </si>
  <si>
    <t>IUNIE 2023</t>
  </si>
  <si>
    <t>MAI 2023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</si>
</sst>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2" fontId="5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17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41"/>
  <sheetViews>
    <sheetView tabSelected="1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IV5"/>
    </sheetView>
  </sheetViews>
  <sheetFormatPr defaultColWidth="9.140625" defaultRowHeight="12.75"/>
  <cols>
    <col min="1" max="1" width="6.28125" style="18" customWidth="1"/>
    <col min="2" max="2" width="60.00390625" style="18" customWidth="1"/>
    <col min="3" max="3" width="10.00390625" style="18" customWidth="1"/>
    <col min="4" max="5" width="19.28125" style="18" customWidth="1"/>
    <col min="6" max="10" width="19.421875" style="18" customWidth="1"/>
    <col min="11" max="17" width="19.8515625" style="18" customWidth="1"/>
    <col min="18" max="18" width="22.28125" style="18" customWidth="1"/>
    <col min="19" max="19" width="21.421875" style="23" customWidth="1"/>
    <col min="20" max="20" width="22.7109375" style="18" customWidth="1"/>
    <col min="21" max="16384" width="9.140625" style="18" customWidth="1"/>
  </cols>
  <sheetData>
    <row r="3" ht="18" customHeight="1"/>
    <row r="4" spans="1:2" s="22" customFormat="1" ht="25.5" customHeight="1">
      <c r="A4" s="37"/>
      <c r="B4" s="22" t="s">
        <v>58</v>
      </c>
    </row>
    <row r="5" spans="1:18" s="22" customFormat="1" ht="22.5" customHeight="1">
      <c r="A5" s="37"/>
      <c r="B5" s="24" t="s">
        <v>19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23.25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20" s="35" customFormat="1" ht="103.5" customHeight="1">
      <c r="A7" s="6" t="s">
        <v>0</v>
      </c>
      <c r="B7" s="2" t="s">
        <v>1</v>
      </c>
      <c r="C7" s="20" t="s">
        <v>20</v>
      </c>
      <c r="D7" s="34" t="s">
        <v>65</v>
      </c>
      <c r="E7" s="34" t="s">
        <v>59</v>
      </c>
      <c r="F7" s="34" t="s">
        <v>66</v>
      </c>
      <c r="G7" s="34" t="s">
        <v>68</v>
      </c>
      <c r="H7" s="34" t="s">
        <v>63</v>
      </c>
      <c r="I7" s="34" t="s">
        <v>64</v>
      </c>
      <c r="J7" s="34" t="s">
        <v>52</v>
      </c>
      <c r="K7" s="34" t="s">
        <v>62</v>
      </c>
      <c r="L7" s="34" t="s">
        <v>69</v>
      </c>
      <c r="M7" s="34" t="s">
        <v>71</v>
      </c>
      <c r="N7" s="34" t="s">
        <v>73</v>
      </c>
      <c r="O7" s="34" t="s">
        <v>72</v>
      </c>
      <c r="P7" s="34" t="s">
        <v>67</v>
      </c>
      <c r="Q7" s="34" t="s">
        <v>70</v>
      </c>
      <c r="R7" s="34" t="s">
        <v>53</v>
      </c>
      <c r="S7" s="34" t="s">
        <v>60</v>
      </c>
      <c r="T7" s="34" t="s">
        <v>61</v>
      </c>
    </row>
    <row r="8" spans="1:20" s="35" customFormat="1" ht="79.5" customHeight="1">
      <c r="A8" s="17">
        <v>1</v>
      </c>
      <c r="B8" s="21" t="s">
        <v>55</v>
      </c>
      <c r="C8" s="11" t="s">
        <v>54</v>
      </c>
      <c r="D8" s="28">
        <v>198712.95</v>
      </c>
      <c r="E8" s="28">
        <v>299111.94</v>
      </c>
      <c r="F8" s="28">
        <v>205034.11</v>
      </c>
      <c r="G8" s="28">
        <v>218294.94999999998</v>
      </c>
      <c r="H8" s="28">
        <v>231230.05</v>
      </c>
      <c r="I8" s="28">
        <v>312864.89</v>
      </c>
      <c r="J8" s="28">
        <f aca="true" t="shared" si="0" ref="J8:J33">G8+F8+D8</f>
        <v>622042.01</v>
      </c>
      <c r="K8" s="28">
        <f aca="true" t="shared" si="1" ref="K8:K33">J8+E8+H8+I8</f>
        <v>1465248.8900000001</v>
      </c>
      <c r="L8" s="28">
        <v>213073.02</v>
      </c>
      <c r="M8" s="28">
        <v>348335.05</v>
      </c>
      <c r="N8" s="28">
        <v>181817.97</v>
      </c>
      <c r="O8" s="28">
        <v>177760.07</v>
      </c>
      <c r="P8" s="28">
        <f aca="true" t="shared" si="2" ref="P8:P33">O8+N8+L8</f>
        <v>572651.06</v>
      </c>
      <c r="Q8" s="28">
        <f aca="true" t="shared" si="3" ref="Q8:Q33">M8+P8</f>
        <v>920986.1100000001</v>
      </c>
      <c r="R8" s="28">
        <f aca="true" t="shared" si="4" ref="R8:R33">P8+J8</f>
        <v>1194693.07</v>
      </c>
      <c r="S8" s="28">
        <f aca="true" t="shared" si="5" ref="S8:S33">E8+H8+I8+M8</f>
        <v>1191541.93</v>
      </c>
      <c r="T8" s="28">
        <f>R8+S8</f>
        <v>2386235</v>
      </c>
    </row>
    <row r="9" spans="1:20" ht="75.75" customHeight="1">
      <c r="A9" s="17">
        <v>1</v>
      </c>
      <c r="B9" s="21" t="s">
        <v>56</v>
      </c>
      <c r="C9" s="11" t="s">
        <v>54</v>
      </c>
      <c r="D9" s="28">
        <v>33439.69</v>
      </c>
      <c r="E9" s="28">
        <v>6318.88</v>
      </c>
      <c r="F9" s="28">
        <v>34496.43</v>
      </c>
      <c r="G9" s="28">
        <v>36699.69</v>
      </c>
      <c r="H9" s="28">
        <v>11660.31</v>
      </c>
      <c r="I9" s="28">
        <v>7543.57</v>
      </c>
      <c r="J9" s="28">
        <f t="shared" si="0"/>
        <v>104635.81</v>
      </c>
      <c r="K9" s="28">
        <f t="shared" si="1"/>
        <v>130158.57</v>
      </c>
      <c r="L9" s="28">
        <v>35819.759999999995</v>
      </c>
      <c r="M9" s="28">
        <v>9385.31</v>
      </c>
      <c r="N9" s="28">
        <v>30549.76</v>
      </c>
      <c r="O9" s="28">
        <v>29311.6</v>
      </c>
      <c r="P9" s="28">
        <f t="shared" si="2"/>
        <v>95681.12</v>
      </c>
      <c r="Q9" s="28">
        <f t="shared" si="3"/>
        <v>105066.43</v>
      </c>
      <c r="R9" s="28">
        <f t="shared" si="4"/>
        <v>200316.93</v>
      </c>
      <c r="S9" s="28">
        <f t="shared" si="5"/>
        <v>34908.07</v>
      </c>
      <c r="T9" s="28">
        <f aca="true" t="shared" si="6" ref="T9:T33">R9+S9</f>
        <v>235225</v>
      </c>
    </row>
    <row r="10" spans="1:20" s="35" customFormat="1" ht="74.25" customHeight="1">
      <c r="A10" s="17">
        <v>1</v>
      </c>
      <c r="B10" s="21" t="s">
        <v>57</v>
      </c>
      <c r="C10" s="11" t="s">
        <v>54</v>
      </c>
      <c r="D10" s="28">
        <v>27385.13</v>
      </c>
      <c r="E10" s="28">
        <v>19017.2</v>
      </c>
      <c r="F10" s="28">
        <v>28252.67</v>
      </c>
      <c r="G10" s="28">
        <v>30055.13</v>
      </c>
      <c r="H10" s="28">
        <v>17139.87</v>
      </c>
      <c r="I10" s="28">
        <v>24247.33</v>
      </c>
      <c r="J10" s="28">
        <f t="shared" si="0"/>
        <v>85692.93000000001</v>
      </c>
      <c r="K10" s="28">
        <f t="shared" si="1"/>
        <v>146097.33000000002</v>
      </c>
      <c r="L10" s="28">
        <v>29329.76</v>
      </c>
      <c r="M10" s="28">
        <v>30249.87</v>
      </c>
      <c r="N10" s="28">
        <v>25024.89</v>
      </c>
      <c r="O10" s="28">
        <v>24468.149999999998</v>
      </c>
      <c r="P10" s="28">
        <f t="shared" si="2"/>
        <v>78822.79999999999</v>
      </c>
      <c r="Q10" s="28">
        <f t="shared" si="3"/>
        <v>109072.66999999998</v>
      </c>
      <c r="R10" s="28">
        <f t="shared" si="4"/>
        <v>164515.72999999998</v>
      </c>
      <c r="S10" s="28">
        <f t="shared" si="5"/>
        <v>90654.27</v>
      </c>
      <c r="T10" s="28">
        <f t="shared" si="6"/>
        <v>255170</v>
      </c>
    </row>
    <row r="11" spans="1:20" ht="42" customHeight="1">
      <c r="A11" s="17">
        <v>2</v>
      </c>
      <c r="B11" s="14" t="s">
        <v>7</v>
      </c>
      <c r="C11" s="11" t="s">
        <v>30</v>
      </c>
      <c r="D11" s="28">
        <v>34650</v>
      </c>
      <c r="E11" s="28">
        <v>0</v>
      </c>
      <c r="F11" s="28">
        <v>41850</v>
      </c>
      <c r="G11" s="28">
        <v>41400</v>
      </c>
      <c r="H11" s="28">
        <v>0</v>
      </c>
      <c r="I11" s="28">
        <v>0</v>
      </c>
      <c r="J11" s="28">
        <f t="shared" si="0"/>
        <v>117900</v>
      </c>
      <c r="K11" s="28">
        <f t="shared" si="1"/>
        <v>117900</v>
      </c>
      <c r="L11" s="28">
        <v>43819.88</v>
      </c>
      <c r="M11" s="28">
        <v>0</v>
      </c>
      <c r="N11" s="28">
        <v>6932.229999999996</v>
      </c>
      <c r="O11" s="28">
        <v>27997.890000000007</v>
      </c>
      <c r="P11" s="28">
        <f t="shared" si="2"/>
        <v>78750</v>
      </c>
      <c r="Q11" s="28">
        <f t="shared" si="3"/>
        <v>78750</v>
      </c>
      <c r="R11" s="28">
        <f t="shared" si="4"/>
        <v>196650</v>
      </c>
      <c r="S11" s="28">
        <f t="shared" si="5"/>
        <v>0</v>
      </c>
      <c r="T11" s="28">
        <f t="shared" si="6"/>
        <v>196650</v>
      </c>
    </row>
    <row r="12" spans="1:20" ht="39.75" customHeight="1">
      <c r="A12" s="17">
        <v>3</v>
      </c>
      <c r="B12" s="14" t="s">
        <v>39</v>
      </c>
      <c r="C12" s="11" t="s">
        <v>37</v>
      </c>
      <c r="D12" s="28">
        <v>187828.31</v>
      </c>
      <c r="E12" s="28">
        <v>288449.5</v>
      </c>
      <c r="F12" s="28">
        <v>227952.19</v>
      </c>
      <c r="G12" s="28">
        <v>226743.31</v>
      </c>
      <c r="H12" s="28">
        <v>330531.69</v>
      </c>
      <c r="I12" s="28">
        <v>313987.81</v>
      </c>
      <c r="J12" s="28">
        <f t="shared" si="0"/>
        <v>642523.81</v>
      </c>
      <c r="K12" s="28">
        <f t="shared" si="1"/>
        <v>1575492.81</v>
      </c>
      <c r="L12" s="28">
        <v>221500.12</v>
      </c>
      <c r="M12" s="28">
        <v>369221.69</v>
      </c>
      <c r="N12" s="28">
        <v>183542.83</v>
      </c>
      <c r="O12" s="28">
        <v>179447.55</v>
      </c>
      <c r="P12" s="28">
        <f t="shared" si="2"/>
        <v>584490.5</v>
      </c>
      <c r="Q12" s="28">
        <f t="shared" si="3"/>
        <v>953712.19</v>
      </c>
      <c r="R12" s="28">
        <f t="shared" si="4"/>
        <v>1227014.31</v>
      </c>
      <c r="S12" s="28">
        <f t="shared" si="5"/>
        <v>1302190.69</v>
      </c>
      <c r="T12" s="28">
        <f t="shared" si="6"/>
        <v>2529205</v>
      </c>
    </row>
    <row r="13" spans="1:20" ht="39.75" customHeight="1">
      <c r="A13" s="17">
        <v>3</v>
      </c>
      <c r="B13" s="14" t="s">
        <v>46</v>
      </c>
      <c r="C13" s="11" t="s">
        <v>37</v>
      </c>
      <c r="D13" s="28">
        <v>8166</v>
      </c>
      <c r="E13" s="28">
        <v>0</v>
      </c>
      <c r="F13" s="28">
        <v>9632</v>
      </c>
      <c r="G13" s="28">
        <v>8045</v>
      </c>
      <c r="H13" s="28">
        <v>0</v>
      </c>
      <c r="I13" s="28">
        <v>0</v>
      </c>
      <c r="J13" s="28">
        <f t="shared" si="0"/>
        <v>25843</v>
      </c>
      <c r="K13" s="28">
        <f t="shared" si="1"/>
        <v>25843</v>
      </c>
      <c r="L13" s="28">
        <v>8041.1</v>
      </c>
      <c r="M13" s="28">
        <v>0</v>
      </c>
      <c r="N13" s="28">
        <v>8224.1</v>
      </c>
      <c r="O13" s="28">
        <v>8040.799999999999</v>
      </c>
      <c r="P13" s="28">
        <f t="shared" si="2"/>
        <v>24306</v>
      </c>
      <c r="Q13" s="28">
        <f t="shared" si="3"/>
        <v>24306</v>
      </c>
      <c r="R13" s="28">
        <f t="shared" si="4"/>
        <v>50149</v>
      </c>
      <c r="S13" s="28">
        <f t="shared" si="5"/>
        <v>0</v>
      </c>
      <c r="T13" s="28">
        <f t="shared" si="6"/>
        <v>50149</v>
      </c>
    </row>
    <row r="14" spans="1:20" ht="39.75" customHeight="1">
      <c r="A14" s="17">
        <v>4</v>
      </c>
      <c r="B14" s="14" t="s">
        <v>3</v>
      </c>
      <c r="C14" s="11" t="s">
        <v>35</v>
      </c>
      <c r="D14" s="28">
        <v>99435.55</v>
      </c>
      <c r="E14" s="28">
        <v>257782.31</v>
      </c>
      <c r="F14" s="28">
        <v>120675.14</v>
      </c>
      <c r="G14" s="28">
        <v>122384.55</v>
      </c>
      <c r="H14" s="28">
        <v>218583.45</v>
      </c>
      <c r="I14" s="28">
        <v>280127.86</v>
      </c>
      <c r="J14" s="28">
        <f t="shared" si="0"/>
        <v>342495.24</v>
      </c>
      <c r="K14" s="28">
        <f t="shared" si="1"/>
        <v>1098988.8599999999</v>
      </c>
      <c r="L14" s="28">
        <v>120818.19</v>
      </c>
      <c r="M14" s="28">
        <v>324747.45</v>
      </c>
      <c r="N14" s="28">
        <v>103683.74</v>
      </c>
      <c r="O14" s="28">
        <v>101375.76</v>
      </c>
      <c r="P14" s="28">
        <f t="shared" si="2"/>
        <v>325877.69</v>
      </c>
      <c r="Q14" s="28">
        <f t="shared" si="3"/>
        <v>650625.14</v>
      </c>
      <c r="R14" s="28">
        <f t="shared" si="4"/>
        <v>668372.9299999999</v>
      </c>
      <c r="S14" s="28">
        <f t="shared" si="5"/>
        <v>1081241.07</v>
      </c>
      <c r="T14" s="28">
        <f t="shared" si="6"/>
        <v>1749614</v>
      </c>
    </row>
    <row r="15" spans="1:20" ht="39.75" customHeight="1">
      <c r="A15" s="17">
        <v>5</v>
      </c>
      <c r="B15" s="25" t="s">
        <v>40</v>
      </c>
      <c r="C15" s="12" t="s">
        <v>41</v>
      </c>
      <c r="D15" s="28">
        <v>49050</v>
      </c>
      <c r="E15" s="28">
        <v>0</v>
      </c>
      <c r="F15" s="28">
        <v>49450</v>
      </c>
      <c r="G15" s="28">
        <v>58700</v>
      </c>
      <c r="H15" s="28">
        <v>0</v>
      </c>
      <c r="I15" s="28">
        <v>0</v>
      </c>
      <c r="J15" s="28">
        <f t="shared" si="0"/>
        <v>157200</v>
      </c>
      <c r="K15" s="28">
        <f t="shared" si="1"/>
        <v>157200</v>
      </c>
      <c r="L15" s="28">
        <v>57742.52</v>
      </c>
      <c r="M15" s="28">
        <v>0</v>
      </c>
      <c r="N15" s="28">
        <v>49942.52</v>
      </c>
      <c r="O15" s="28">
        <v>48839.96</v>
      </c>
      <c r="P15" s="28">
        <f t="shared" si="2"/>
        <v>156525</v>
      </c>
      <c r="Q15" s="28">
        <f t="shared" si="3"/>
        <v>156525</v>
      </c>
      <c r="R15" s="28">
        <f t="shared" si="4"/>
        <v>313725</v>
      </c>
      <c r="S15" s="28">
        <f t="shared" si="5"/>
        <v>0</v>
      </c>
      <c r="T15" s="28">
        <f t="shared" si="6"/>
        <v>313725</v>
      </c>
    </row>
    <row r="16" spans="1:20" ht="39.75" customHeight="1">
      <c r="A16" s="17">
        <v>6</v>
      </c>
      <c r="B16" s="14" t="s">
        <v>4</v>
      </c>
      <c r="C16" s="11" t="s">
        <v>28</v>
      </c>
      <c r="D16" s="28">
        <v>56106</v>
      </c>
      <c r="E16" s="28">
        <v>0</v>
      </c>
      <c r="F16" s="28">
        <v>55965</v>
      </c>
      <c r="G16" s="28">
        <v>55449</v>
      </c>
      <c r="H16" s="28">
        <v>0</v>
      </c>
      <c r="I16" s="28">
        <v>0</v>
      </c>
      <c r="J16" s="28">
        <f t="shared" si="0"/>
        <v>167520</v>
      </c>
      <c r="K16" s="28">
        <f t="shared" si="1"/>
        <v>167520</v>
      </c>
      <c r="L16" s="28">
        <v>55589.87</v>
      </c>
      <c r="M16" s="28">
        <v>0</v>
      </c>
      <c r="N16" s="28">
        <v>56853.82</v>
      </c>
      <c r="O16" s="28">
        <v>55589.31</v>
      </c>
      <c r="P16" s="28">
        <f t="shared" si="2"/>
        <v>168033</v>
      </c>
      <c r="Q16" s="28">
        <f t="shared" si="3"/>
        <v>168033</v>
      </c>
      <c r="R16" s="28">
        <f t="shared" si="4"/>
        <v>335553</v>
      </c>
      <c r="S16" s="28">
        <f t="shared" si="5"/>
        <v>0</v>
      </c>
      <c r="T16" s="28">
        <f t="shared" si="6"/>
        <v>335553</v>
      </c>
    </row>
    <row r="17" spans="1:20" ht="39.75" customHeight="1">
      <c r="A17" s="17">
        <v>7</v>
      </c>
      <c r="B17" s="15" t="s">
        <v>18</v>
      </c>
      <c r="C17" s="12" t="s">
        <v>34</v>
      </c>
      <c r="D17" s="28">
        <v>89757.09</v>
      </c>
      <c r="E17" s="28">
        <v>30994.5</v>
      </c>
      <c r="F17" s="28">
        <v>108932.41</v>
      </c>
      <c r="G17" s="28">
        <v>108847.09</v>
      </c>
      <c r="H17" s="28">
        <v>29372.91</v>
      </c>
      <c r="I17" s="28">
        <v>39008.59</v>
      </c>
      <c r="J17" s="28">
        <f t="shared" si="0"/>
        <v>307536.58999999997</v>
      </c>
      <c r="K17" s="28">
        <f t="shared" si="1"/>
        <v>406912.58999999997</v>
      </c>
      <c r="L17" s="28">
        <v>110003.27</v>
      </c>
      <c r="M17" s="28">
        <v>26699.91</v>
      </c>
      <c r="N17" s="28">
        <v>94653.36</v>
      </c>
      <c r="O17" s="28">
        <v>92544.87</v>
      </c>
      <c r="P17" s="28">
        <f t="shared" si="2"/>
        <v>297201.5</v>
      </c>
      <c r="Q17" s="28">
        <f t="shared" si="3"/>
        <v>323901.41</v>
      </c>
      <c r="R17" s="28">
        <f t="shared" si="4"/>
        <v>604738.09</v>
      </c>
      <c r="S17" s="28">
        <f t="shared" si="5"/>
        <v>126075.91</v>
      </c>
      <c r="T17" s="28">
        <f t="shared" si="6"/>
        <v>730814</v>
      </c>
    </row>
    <row r="18" spans="1:20" ht="57.75" customHeight="1">
      <c r="A18" s="17">
        <v>8</v>
      </c>
      <c r="B18" s="15" t="s">
        <v>50</v>
      </c>
      <c r="C18" s="12" t="s">
        <v>47</v>
      </c>
      <c r="D18" s="28">
        <v>114128.88</v>
      </c>
      <c r="E18" s="28">
        <v>0</v>
      </c>
      <c r="F18" s="28">
        <v>122860</v>
      </c>
      <c r="G18" s="28">
        <v>136203.88</v>
      </c>
      <c r="H18" s="28">
        <v>6891.12</v>
      </c>
      <c r="I18" s="28">
        <v>0</v>
      </c>
      <c r="J18" s="28">
        <f t="shared" si="0"/>
        <v>373192.76</v>
      </c>
      <c r="K18" s="28">
        <f t="shared" si="1"/>
        <v>380083.88</v>
      </c>
      <c r="L18" s="28">
        <v>156683.18</v>
      </c>
      <c r="M18" s="28">
        <v>20111.12</v>
      </c>
      <c r="N18" s="28">
        <v>138587.06</v>
      </c>
      <c r="O18" s="28">
        <v>135494.76</v>
      </c>
      <c r="P18" s="28">
        <f t="shared" si="2"/>
        <v>430765</v>
      </c>
      <c r="Q18" s="28">
        <f t="shared" si="3"/>
        <v>450876.12</v>
      </c>
      <c r="R18" s="28">
        <f t="shared" si="4"/>
        <v>803957.76</v>
      </c>
      <c r="S18" s="28">
        <f t="shared" si="5"/>
        <v>27002.239999999998</v>
      </c>
      <c r="T18" s="28">
        <f t="shared" si="6"/>
        <v>830960</v>
      </c>
    </row>
    <row r="19" spans="1:20" ht="48.75" customHeight="1">
      <c r="A19" s="17">
        <v>9</v>
      </c>
      <c r="B19" s="15" t="s">
        <v>49</v>
      </c>
      <c r="C19" s="12" t="s">
        <v>48</v>
      </c>
      <c r="D19" s="28">
        <v>97405.7</v>
      </c>
      <c r="E19" s="28">
        <v>54531.93</v>
      </c>
      <c r="F19" s="28">
        <v>118162.37</v>
      </c>
      <c r="G19" s="28">
        <v>117505.70000000001</v>
      </c>
      <c r="H19" s="28">
        <v>62344.3</v>
      </c>
      <c r="I19" s="28">
        <v>89187.63</v>
      </c>
      <c r="J19" s="28">
        <f t="shared" si="0"/>
        <v>333073.77</v>
      </c>
      <c r="K19" s="28">
        <f t="shared" si="1"/>
        <v>539137.63</v>
      </c>
      <c r="L19" s="28">
        <v>114844.38</v>
      </c>
      <c r="M19" s="28">
        <v>107944.3</v>
      </c>
      <c r="N19" s="28">
        <v>98100.08</v>
      </c>
      <c r="O19" s="28">
        <v>95923.61</v>
      </c>
      <c r="P19" s="28">
        <f t="shared" si="2"/>
        <v>308868.07</v>
      </c>
      <c r="Q19" s="28">
        <f t="shared" si="3"/>
        <v>416812.37</v>
      </c>
      <c r="R19" s="28">
        <f t="shared" si="4"/>
        <v>641941.8400000001</v>
      </c>
      <c r="S19" s="28">
        <f t="shared" si="5"/>
        <v>314008.16000000003</v>
      </c>
      <c r="T19" s="28">
        <f t="shared" si="6"/>
        <v>955950.0000000001</v>
      </c>
    </row>
    <row r="20" spans="1:20" ht="39.75" customHeight="1">
      <c r="A20" s="17">
        <v>10</v>
      </c>
      <c r="B20" s="14" t="s">
        <v>38</v>
      </c>
      <c r="C20" s="11" t="s">
        <v>33</v>
      </c>
      <c r="D20" s="28">
        <v>17083</v>
      </c>
      <c r="E20" s="28">
        <v>0</v>
      </c>
      <c r="F20" s="28">
        <v>20019</v>
      </c>
      <c r="G20" s="28">
        <v>22869</v>
      </c>
      <c r="H20" s="28">
        <v>0</v>
      </c>
      <c r="I20" s="28">
        <v>0</v>
      </c>
      <c r="J20" s="28">
        <f t="shared" si="0"/>
        <v>59971</v>
      </c>
      <c r="K20" s="28">
        <f t="shared" si="1"/>
        <v>59971</v>
      </c>
      <c r="L20" s="28">
        <v>25580.59</v>
      </c>
      <c r="M20" s="28">
        <v>0</v>
      </c>
      <c r="N20" s="28">
        <v>26165.33</v>
      </c>
      <c r="O20" s="28">
        <v>25580.08</v>
      </c>
      <c r="P20" s="28">
        <f t="shared" si="2"/>
        <v>77326</v>
      </c>
      <c r="Q20" s="28">
        <f t="shared" si="3"/>
        <v>77326</v>
      </c>
      <c r="R20" s="28">
        <f t="shared" si="4"/>
        <v>137297</v>
      </c>
      <c r="S20" s="28">
        <f t="shared" si="5"/>
        <v>0</v>
      </c>
      <c r="T20" s="28">
        <f t="shared" si="6"/>
        <v>137297</v>
      </c>
    </row>
    <row r="21" spans="1:20" ht="39.75" customHeight="1">
      <c r="A21" s="17">
        <v>11</v>
      </c>
      <c r="B21" s="15" t="s">
        <v>13</v>
      </c>
      <c r="C21" s="12" t="s">
        <v>22</v>
      </c>
      <c r="D21" s="28">
        <v>9161</v>
      </c>
      <c r="E21" s="28">
        <v>0</v>
      </c>
      <c r="F21" s="28">
        <v>12102</v>
      </c>
      <c r="G21" s="28">
        <v>16194</v>
      </c>
      <c r="H21" s="28">
        <v>0</v>
      </c>
      <c r="I21" s="28">
        <v>0</v>
      </c>
      <c r="J21" s="28">
        <f t="shared" si="0"/>
        <v>37457</v>
      </c>
      <c r="K21" s="28">
        <f t="shared" si="1"/>
        <v>37457</v>
      </c>
      <c r="L21" s="28">
        <v>24518.22</v>
      </c>
      <c r="M21" s="28">
        <v>0</v>
      </c>
      <c r="N21" s="28">
        <v>25078.100000000002</v>
      </c>
      <c r="O21" s="28">
        <v>24517.68</v>
      </c>
      <c r="P21" s="28">
        <f t="shared" si="2"/>
        <v>74114</v>
      </c>
      <c r="Q21" s="28">
        <f t="shared" si="3"/>
        <v>74114</v>
      </c>
      <c r="R21" s="28">
        <f t="shared" si="4"/>
        <v>111571</v>
      </c>
      <c r="S21" s="28">
        <f t="shared" si="5"/>
        <v>0</v>
      </c>
      <c r="T21" s="28">
        <f t="shared" si="6"/>
        <v>111571</v>
      </c>
    </row>
    <row r="22" spans="1:20" ht="39.75" customHeight="1">
      <c r="A22" s="17">
        <v>12</v>
      </c>
      <c r="B22" s="14" t="s">
        <v>8</v>
      </c>
      <c r="C22" s="11" t="s">
        <v>27</v>
      </c>
      <c r="D22" s="28">
        <v>39012</v>
      </c>
      <c r="E22" s="28">
        <v>0</v>
      </c>
      <c r="F22" s="28">
        <v>47332</v>
      </c>
      <c r="G22" s="28">
        <v>38702</v>
      </c>
      <c r="H22" s="28">
        <v>0</v>
      </c>
      <c r="I22" s="28">
        <v>0</v>
      </c>
      <c r="J22" s="28">
        <f t="shared" si="0"/>
        <v>125046</v>
      </c>
      <c r="K22" s="28">
        <f t="shared" si="1"/>
        <v>125046</v>
      </c>
      <c r="L22" s="28">
        <v>38557.95</v>
      </c>
      <c r="M22" s="28">
        <v>0</v>
      </c>
      <c r="N22" s="28">
        <v>39432.95</v>
      </c>
      <c r="O22" s="28">
        <v>38557.1</v>
      </c>
      <c r="P22" s="28">
        <f t="shared" si="2"/>
        <v>116547.99999999999</v>
      </c>
      <c r="Q22" s="28">
        <f t="shared" si="3"/>
        <v>116547.99999999999</v>
      </c>
      <c r="R22" s="28">
        <f t="shared" si="4"/>
        <v>241594</v>
      </c>
      <c r="S22" s="28">
        <f t="shared" si="5"/>
        <v>0</v>
      </c>
      <c r="T22" s="28">
        <f t="shared" si="6"/>
        <v>241594</v>
      </c>
    </row>
    <row r="23" spans="1:20" ht="39.75" customHeight="1">
      <c r="A23" s="17">
        <v>13</v>
      </c>
      <c r="B23" s="26" t="s">
        <v>6</v>
      </c>
      <c r="C23" s="11" t="s">
        <v>36</v>
      </c>
      <c r="D23" s="28">
        <v>91079.51</v>
      </c>
      <c r="E23" s="28">
        <v>17845.83</v>
      </c>
      <c r="F23" s="28">
        <v>107474.66</v>
      </c>
      <c r="G23" s="28">
        <v>106619.51</v>
      </c>
      <c r="H23" s="28">
        <v>20230.49</v>
      </c>
      <c r="I23" s="28">
        <v>19575.34</v>
      </c>
      <c r="J23" s="28">
        <f t="shared" si="0"/>
        <v>305173.68</v>
      </c>
      <c r="K23" s="28">
        <f t="shared" si="1"/>
        <v>362825.34</v>
      </c>
      <c r="L23" s="28">
        <v>104058.53</v>
      </c>
      <c r="M23" s="28">
        <v>28730.49</v>
      </c>
      <c r="N23" s="28">
        <v>88728.04</v>
      </c>
      <c r="O23" s="28">
        <v>86757.59999999999</v>
      </c>
      <c r="P23" s="28">
        <f t="shared" si="2"/>
        <v>279544.17</v>
      </c>
      <c r="Q23" s="28">
        <f t="shared" si="3"/>
        <v>308274.66</v>
      </c>
      <c r="R23" s="28">
        <f t="shared" si="4"/>
        <v>584717.85</v>
      </c>
      <c r="S23" s="28">
        <f t="shared" si="5"/>
        <v>86382.15000000001</v>
      </c>
      <c r="T23" s="28">
        <f t="shared" si="6"/>
        <v>671100</v>
      </c>
    </row>
    <row r="24" spans="1:20" ht="49.5" customHeight="1">
      <c r="A24" s="17">
        <v>14</v>
      </c>
      <c r="B24" s="14" t="s">
        <v>5</v>
      </c>
      <c r="C24" s="11" t="s">
        <v>32</v>
      </c>
      <c r="D24" s="28">
        <v>25837</v>
      </c>
      <c r="E24" s="28">
        <v>0</v>
      </c>
      <c r="F24" s="28">
        <v>25915</v>
      </c>
      <c r="G24" s="28">
        <v>30817</v>
      </c>
      <c r="H24" s="28">
        <v>0</v>
      </c>
      <c r="I24" s="28">
        <v>0</v>
      </c>
      <c r="J24" s="28">
        <f t="shared" si="0"/>
        <v>82569</v>
      </c>
      <c r="K24" s="28">
        <f t="shared" si="1"/>
        <v>82569</v>
      </c>
      <c r="L24" s="28">
        <v>25684.68</v>
      </c>
      <c r="M24" s="28">
        <v>0</v>
      </c>
      <c r="N24" s="28">
        <v>26264.68</v>
      </c>
      <c r="O24" s="28">
        <v>25683.64</v>
      </c>
      <c r="P24" s="28">
        <f t="shared" si="2"/>
        <v>77633</v>
      </c>
      <c r="Q24" s="28">
        <f t="shared" si="3"/>
        <v>77633</v>
      </c>
      <c r="R24" s="28">
        <f t="shared" si="4"/>
        <v>160202</v>
      </c>
      <c r="S24" s="28">
        <f t="shared" si="5"/>
        <v>0</v>
      </c>
      <c r="T24" s="28">
        <f t="shared" si="6"/>
        <v>160202</v>
      </c>
    </row>
    <row r="25" spans="1:20" ht="39.75" customHeight="1">
      <c r="A25" s="17">
        <v>15</v>
      </c>
      <c r="B25" s="21" t="s">
        <v>14</v>
      </c>
      <c r="C25" s="11" t="s">
        <v>29</v>
      </c>
      <c r="D25" s="28">
        <v>54710</v>
      </c>
      <c r="E25" s="28">
        <v>0</v>
      </c>
      <c r="F25" s="28">
        <v>54870</v>
      </c>
      <c r="G25" s="28">
        <v>60910</v>
      </c>
      <c r="H25" s="28">
        <v>0</v>
      </c>
      <c r="I25" s="28">
        <v>0</v>
      </c>
      <c r="J25" s="28">
        <f t="shared" si="0"/>
        <v>170490</v>
      </c>
      <c r="K25" s="28">
        <f t="shared" si="1"/>
        <v>170490</v>
      </c>
      <c r="L25" s="28">
        <v>53966.72</v>
      </c>
      <c r="M25" s="28">
        <v>0</v>
      </c>
      <c r="N25" s="28">
        <v>55196.72</v>
      </c>
      <c r="O25" s="28">
        <v>53966.560000000005</v>
      </c>
      <c r="P25" s="28">
        <f t="shared" si="2"/>
        <v>163130</v>
      </c>
      <c r="Q25" s="28">
        <f t="shared" si="3"/>
        <v>163130</v>
      </c>
      <c r="R25" s="28">
        <f t="shared" si="4"/>
        <v>333620</v>
      </c>
      <c r="S25" s="28">
        <f t="shared" si="5"/>
        <v>0</v>
      </c>
      <c r="T25" s="28">
        <f t="shared" si="6"/>
        <v>333620</v>
      </c>
    </row>
    <row r="26" spans="1:20" ht="39.75" customHeight="1">
      <c r="A26" s="17">
        <v>16</v>
      </c>
      <c r="B26" s="21" t="s">
        <v>15</v>
      </c>
      <c r="C26" s="19" t="s">
        <v>31</v>
      </c>
      <c r="D26" s="28">
        <v>86365.37</v>
      </c>
      <c r="E26" s="28">
        <v>75309.23</v>
      </c>
      <c r="F26" s="28">
        <v>104815.4</v>
      </c>
      <c r="G26" s="28">
        <v>104265.37</v>
      </c>
      <c r="H26" s="28">
        <v>177539.63</v>
      </c>
      <c r="I26" s="28">
        <v>187334.6</v>
      </c>
      <c r="J26" s="28">
        <f t="shared" si="0"/>
        <v>295446.14</v>
      </c>
      <c r="K26" s="28">
        <f t="shared" si="1"/>
        <v>735629.6</v>
      </c>
      <c r="L26" s="28">
        <v>101862.89</v>
      </c>
      <c r="M26" s="28">
        <v>185684.63</v>
      </c>
      <c r="N26" s="28">
        <v>87028.26</v>
      </c>
      <c r="O26" s="28">
        <v>85089.62</v>
      </c>
      <c r="P26" s="28">
        <f t="shared" si="2"/>
        <v>273980.77</v>
      </c>
      <c r="Q26" s="28">
        <f t="shared" si="3"/>
        <v>459665.4</v>
      </c>
      <c r="R26" s="28">
        <f t="shared" si="4"/>
        <v>569426.91</v>
      </c>
      <c r="S26" s="28">
        <f t="shared" si="5"/>
        <v>625868.09</v>
      </c>
      <c r="T26" s="28">
        <f t="shared" si="6"/>
        <v>1195295</v>
      </c>
    </row>
    <row r="27" spans="1:20" ht="39.75" customHeight="1">
      <c r="A27" s="17">
        <v>17</v>
      </c>
      <c r="B27" s="21" t="s">
        <v>51</v>
      </c>
      <c r="C27" s="19" t="s">
        <v>25</v>
      </c>
      <c r="D27" s="28">
        <v>5747</v>
      </c>
      <c r="E27" s="28">
        <v>0</v>
      </c>
      <c r="F27" s="28">
        <v>10269</v>
      </c>
      <c r="G27" s="28">
        <v>12702</v>
      </c>
      <c r="H27" s="28">
        <v>0</v>
      </c>
      <c r="I27" s="28">
        <v>0</v>
      </c>
      <c r="J27" s="28">
        <f t="shared" si="0"/>
        <v>28718</v>
      </c>
      <c r="K27" s="28">
        <f t="shared" si="1"/>
        <v>28718</v>
      </c>
      <c r="L27" s="28">
        <v>158837.82</v>
      </c>
      <c r="M27" s="28">
        <v>0</v>
      </c>
      <c r="N27" s="28">
        <v>162468.71000000002</v>
      </c>
      <c r="O27" s="28">
        <v>158837.47</v>
      </c>
      <c r="P27" s="28">
        <f t="shared" si="2"/>
        <v>480144.00000000006</v>
      </c>
      <c r="Q27" s="28">
        <f t="shared" si="3"/>
        <v>480144.00000000006</v>
      </c>
      <c r="R27" s="28">
        <f t="shared" si="4"/>
        <v>508862.00000000006</v>
      </c>
      <c r="S27" s="28">
        <f t="shared" si="5"/>
        <v>0</v>
      </c>
      <c r="T27" s="28">
        <f t="shared" si="6"/>
        <v>508862.00000000006</v>
      </c>
    </row>
    <row r="28" spans="1:20" ht="39.75" customHeight="1">
      <c r="A28" s="17">
        <v>18</v>
      </c>
      <c r="B28" s="16" t="s">
        <v>12</v>
      </c>
      <c r="C28" s="12" t="s">
        <v>24</v>
      </c>
      <c r="D28" s="28">
        <v>29209</v>
      </c>
      <c r="E28" s="28">
        <v>0</v>
      </c>
      <c r="F28" s="28">
        <v>31463</v>
      </c>
      <c r="G28" s="28">
        <v>33436</v>
      </c>
      <c r="H28" s="28">
        <v>0</v>
      </c>
      <c r="I28" s="28">
        <v>0</v>
      </c>
      <c r="J28" s="28">
        <f t="shared" si="0"/>
        <v>94108</v>
      </c>
      <c r="K28" s="28">
        <f t="shared" si="1"/>
        <v>94108</v>
      </c>
      <c r="L28" s="28">
        <v>73873.14</v>
      </c>
      <c r="M28" s="28">
        <v>0</v>
      </c>
      <c r="N28" s="28">
        <v>75555.52</v>
      </c>
      <c r="O28" s="28">
        <v>73872.34</v>
      </c>
      <c r="P28" s="28">
        <f t="shared" si="2"/>
        <v>223301</v>
      </c>
      <c r="Q28" s="28">
        <f t="shared" si="3"/>
        <v>223301</v>
      </c>
      <c r="R28" s="28">
        <f t="shared" si="4"/>
        <v>317409</v>
      </c>
      <c r="S28" s="28">
        <f t="shared" si="5"/>
        <v>0</v>
      </c>
      <c r="T28" s="28">
        <f t="shared" si="6"/>
        <v>317409</v>
      </c>
    </row>
    <row r="29" spans="1:20" ht="39.75" customHeight="1">
      <c r="A29" s="17">
        <v>19</v>
      </c>
      <c r="B29" s="16" t="s">
        <v>11</v>
      </c>
      <c r="C29" s="12" t="s">
        <v>26</v>
      </c>
      <c r="D29" s="28">
        <v>13774</v>
      </c>
      <c r="E29" s="28">
        <v>0</v>
      </c>
      <c r="F29" s="28">
        <v>12903</v>
      </c>
      <c r="G29" s="28">
        <v>15150</v>
      </c>
      <c r="H29" s="28">
        <v>0</v>
      </c>
      <c r="I29" s="28">
        <v>0</v>
      </c>
      <c r="J29" s="28">
        <f t="shared" si="0"/>
        <v>41827</v>
      </c>
      <c r="K29" s="28">
        <f t="shared" si="1"/>
        <v>41827</v>
      </c>
      <c r="L29" s="28">
        <v>24267.46</v>
      </c>
      <c r="M29" s="28">
        <v>0</v>
      </c>
      <c r="N29" s="28">
        <v>24822.309999999998</v>
      </c>
      <c r="O29" s="28">
        <v>24267.23</v>
      </c>
      <c r="P29" s="28">
        <f t="shared" si="2"/>
        <v>73357</v>
      </c>
      <c r="Q29" s="28">
        <f t="shared" si="3"/>
        <v>73357</v>
      </c>
      <c r="R29" s="28">
        <f t="shared" si="4"/>
        <v>115184</v>
      </c>
      <c r="S29" s="28">
        <f t="shared" si="5"/>
        <v>0</v>
      </c>
      <c r="T29" s="28">
        <f t="shared" si="6"/>
        <v>115184</v>
      </c>
    </row>
    <row r="30" spans="1:20" ht="39.75" customHeight="1">
      <c r="A30" s="17">
        <v>20</v>
      </c>
      <c r="B30" s="16" t="s">
        <v>9</v>
      </c>
      <c r="C30" s="12" t="s">
        <v>23</v>
      </c>
      <c r="D30" s="28">
        <v>94487</v>
      </c>
      <c r="E30" s="28">
        <v>0</v>
      </c>
      <c r="F30" s="28">
        <v>101792</v>
      </c>
      <c r="G30" s="28">
        <v>100856</v>
      </c>
      <c r="H30" s="28">
        <v>0</v>
      </c>
      <c r="I30" s="28">
        <v>0</v>
      </c>
      <c r="J30" s="28">
        <f t="shared" si="0"/>
        <v>297135</v>
      </c>
      <c r="K30" s="28">
        <f t="shared" si="1"/>
        <v>297135</v>
      </c>
      <c r="L30" s="28">
        <v>100362.27</v>
      </c>
      <c r="M30" s="28">
        <v>0</v>
      </c>
      <c r="N30" s="28">
        <v>102649.73000000001</v>
      </c>
      <c r="O30" s="28">
        <v>100362</v>
      </c>
      <c r="P30" s="28">
        <f t="shared" si="2"/>
        <v>303374</v>
      </c>
      <c r="Q30" s="28">
        <f t="shared" si="3"/>
        <v>303374</v>
      </c>
      <c r="R30" s="28">
        <f t="shared" si="4"/>
        <v>600509</v>
      </c>
      <c r="S30" s="28">
        <f t="shared" si="5"/>
        <v>0</v>
      </c>
      <c r="T30" s="28">
        <f t="shared" si="6"/>
        <v>600509</v>
      </c>
    </row>
    <row r="31" spans="1:20" ht="39.75" customHeight="1">
      <c r="A31" s="17">
        <v>21</v>
      </c>
      <c r="B31" s="27" t="s">
        <v>10</v>
      </c>
      <c r="C31" s="12" t="s">
        <v>21</v>
      </c>
      <c r="D31" s="28">
        <v>23079</v>
      </c>
      <c r="E31" s="28">
        <v>0</v>
      </c>
      <c r="F31" s="28">
        <v>26993</v>
      </c>
      <c r="G31" s="28">
        <v>30669</v>
      </c>
      <c r="H31" s="28">
        <v>0</v>
      </c>
      <c r="I31" s="28">
        <v>0</v>
      </c>
      <c r="J31" s="28">
        <f t="shared" si="0"/>
        <v>80741</v>
      </c>
      <c r="K31" s="28">
        <f t="shared" si="1"/>
        <v>80741</v>
      </c>
      <c r="L31" s="28">
        <v>51150.28</v>
      </c>
      <c r="M31" s="28">
        <v>0</v>
      </c>
      <c r="N31" s="28">
        <v>52319.67</v>
      </c>
      <c r="O31" s="28">
        <v>51150.049999999996</v>
      </c>
      <c r="P31" s="28">
        <f t="shared" si="2"/>
        <v>154620</v>
      </c>
      <c r="Q31" s="28">
        <f t="shared" si="3"/>
        <v>154620</v>
      </c>
      <c r="R31" s="28">
        <f t="shared" si="4"/>
        <v>235361</v>
      </c>
      <c r="S31" s="28">
        <f t="shared" si="5"/>
        <v>0</v>
      </c>
      <c r="T31" s="28">
        <f t="shared" si="6"/>
        <v>235361</v>
      </c>
    </row>
    <row r="32" spans="1:20" ht="39.75" customHeight="1">
      <c r="A32" s="17">
        <v>22</v>
      </c>
      <c r="B32" s="19" t="s">
        <v>42</v>
      </c>
      <c r="C32" s="12" t="s">
        <v>44</v>
      </c>
      <c r="D32" s="28">
        <v>26475</v>
      </c>
      <c r="E32" s="28">
        <v>0</v>
      </c>
      <c r="F32" s="28">
        <v>26491</v>
      </c>
      <c r="G32" s="28">
        <v>26002</v>
      </c>
      <c r="H32" s="28">
        <v>0</v>
      </c>
      <c r="I32" s="28">
        <v>0</v>
      </c>
      <c r="J32" s="28">
        <f t="shared" si="0"/>
        <v>78968</v>
      </c>
      <c r="K32" s="28">
        <f t="shared" si="1"/>
        <v>78968</v>
      </c>
      <c r="L32" s="28">
        <v>26044.55</v>
      </c>
      <c r="M32" s="28">
        <v>0</v>
      </c>
      <c r="N32" s="28">
        <v>26639.55</v>
      </c>
      <c r="O32" s="28">
        <v>26043.9</v>
      </c>
      <c r="P32" s="28">
        <f t="shared" si="2"/>
        <v>78728</v>
      </c>
      <c r="Q32" s="28">
        <f t="shared" si="3"/>
        <v>78728</v>
      </c>
      <c r="R32" s="28">
        <f t="shared" si="4"/>
        <v>157696</v>
      </c>
      <c r="S32" s="28">
        <f t="shared" si="5"/>
        <v>0</v>
      </c>
      <c r="T32" s="28">
        <f t="shared" si="6"/>
        <v>157696</v>
      </c>
    </row>
    <row r="33" spans="1:20" ht="39.75" customHeight="1">
      <c r="A33" s="17">
        <v>23</v>
      </c>
      <c r="B33" s="31" t="s">
        <v>43</v>
      </c>
      <c r="C33" s="12" t="s">
        <v>45</v>
      </c>
      <c r="D33" s="28">
        <v>166754.98</v>
      </c>
      <c r="E33" s="28">
        <v>82278.73</v>
      </c>
      <c r="F33" s="28">
        <v>172060.29</v>
      </c>
      <c r="G33" s="28">
        <v>183216.98</v>
      </c>
      <c r="H33" s="28">
        <v>87490.02</v>
      </c>
      <c r="I33" s="28">
        <v>64283.71</v>
      </c>
      <c r="J33" s="28">
        <f t="shared" si="0"/>
        <v>522032.25</v>
      </c>
      <c r="K33" s="28">
        <f t="shared" si="1"/>
        <v>756084.71</v>
      </c>
      <c r="L33" s="28">
        <v>193762.00999999998</v>
      </c>
      <c r="M33" s="28">
        <v>100476.02</v>
      </c>
      <c r="N33" s="28">
        <v>137691.55</v>
      </c>
      <c r="O33" s="28">
        <v>149206.71000000002</v>
      </c>
      <c r="P33" s="28">
        <f t="shared" si="2"/>
        <v>480660.27</v>
      </c>
      <c r="Q33" s="28">
        <f t="shared" si="3"/>
        <v>581136.29</v>
      </c>
      <c r="R33" s="28">
        <f t="shared" si="4"/>
        <v>1002692.52</v>
      </c>
      <c r="S33" s="28">
        <f t="shared" si="5"/>
        <v>334528.48</v>
      </c>
      <c r="T33" s="28">
        <f t="shared" si="6"/>
        <v>1337221</v>
      </c>
    </row>
    <row r="34" spans="1:20" s="35" customFormat="1" ht="41.25" customHeight="1">
      <c r="A34" s="7"/>
      <c r="B34" s="1" t="s">
        <v>2</v>
      </c>
      <c r="C34" s="13"/>
      <c r="D34" s="5">
        <f>SUM(D8:D33)</f>
        <v>1678839.1599999997</v>
      </c>
      <c r="E34" s="5">
        <f>SUM(E8:E33)</f>
        <v>1131640.05</v>
      </c>
      <c r="F34" s="5">
        <f>SUM(F8:F33)</f>
        <v>1877761.6699999997</v>
      </c>
      <c r="G34" s="5">
        <f aca="true" t="shared" si="7" ref="G34:T34">SUM(G8:G33)</f>
        <v>1942737.1600000001</v>
      </c>
      <c r="H34" s="5">
        <f t="shared" si="7"/>
        <v>1193013.8399999999</v>
      </c>
      <c r="I34" s="5">
        <f t="shared" si="7"/>
        <v>1338161.3300000003</v>
      </c>
      <c r="J34" s="5">
        <f t="shared" si="7"/>
        <v>5499337.989999999</v>
      </c>
      <c r="K34" s="5">
        <f t="shared" si="7"/>
        <v>9162153.21</v>
      </c>
      <c r="L34" s="5">
        <f t="shared" si="7"/>
        <v>2169792.16</v>
      </c>
      <c r="M34" s="5">
        <f t="shared" si="7"/>
        <v>1551585.8399999999</v>
      </c>
      <c r="N34" s="5">
        <f t="shared" si="7"/>
        <v>1907953.4799999997</v>
      </c>
      <c r="O34" s="5">
        <f t="shared" si="7"/>
        <v>1900686.3099999998</v>
      </c>
      <c r="P34" s="5">
        <f t="shared" si="7"/>
        <v>5978431.949999999</v>
      </c>
      <c r="Q34" s="5">
        <f t="shared" si="7"/>
        <v>7530017.790000001</v>
      </c>
      <c r="R34" s="5">
        <f t="shared" si="7"/>
        <v>11477769.939999998</v>
      </c>
      <c r="S34" s="5">
        <f t="shared" si="7"/>
        <v>5214401.0600000005</v>
      </c>
      <c r="T34" s="5">
        <f t="shared" si="7"/>
        <v>16692171</v>
      </c>
    </row>
    <row r="35" spans="1:20" s="35" customFormat="1" ht="41.25" customHeight="1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2:18" ht="30" customHeight="1">
      <c r="B36" s="9" t="s">
        <v>17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20" s="35" customFormat="1" ht="99.75" customHeight="1">
      <c r="A37" s="8" t="s">
        <v>0</v>
      </c>
      <c r="B37" s="4" t="s">
        <v>1</v>
      </c>
      <c r="C37" s="10" t="s">
        <v>20</v>
      </c>
      <c r="D37" s="34" t="s">
        <v>65</v>
      </c>
      <c r="E37" s="34" t="s">
        <v>59</v>
      </c>
      <c r="F37" s="34" t="s">
        <v>66</v>
      </c>
      <c r="G37" s="34" t="s">
        <v>68</v>
      </c>
      <c r="H37" s="34" t="s">
        <v>63</v>
      </c>
      <c r="I37" s="34" t="s">
        <v>64</v>
      </c>
      <c r="J37" s="34" t="s">
        <v>52</v>
      </c>
      <c r="K37" s="34" t="s">
        <v>62</v>
      </c>
      <c r="L37" s="34" t="s">
        <v>69</v>
      </c>
      <c r="M37" s="34" t="s">
        <v>71</v>
      </c>
      <c r="N37" s="34" t="s">
        <v>73</v>
      </c>
      <c r="O37" s="34" t="s">
        <v>72</v>
      </c>
      <c r="P37" s="34" t="s">
        <v>67</v>
      </c>
      <c r="Q37" s="34" t="s">
        <v>70</v>
      </c>
      <c r="R37" s="34" t="s">
        <v>53</v>
      </c>
      <c r="S37" s="34" t="s">
        <v>60</v>
      </c>
      <c r="T37" s="34" t="s">
        <v>61</v>
      </c>
    </row>
    <row r="38" spans="1:20" ht="40.5" customHeight="1">
      <c r="A38" s="29">
        <v>1</v>
      </c>
      <c r="B38" s="30" t="s">
        <v>16</v>
      </c>
      <c r="C38" s="12" t="s">
        <v>25</v>
      </c>
      <c r="D38" s="28">
        <v>25200</v>
      </c>
      <c r="E38" s="28">
        <v>0</v>
      </c>
      <c r="F38" s="28">
        <v>33750</v>
      </c>
      <c r="G38" s="28">
        <v>31050</v>
      </c>
      <c r="H38" s="28">
        <v>0</v>
      </c>
      <c r="I38" s="28">
        <v>0</v>
      </c>
      <c r="J38" s="28">
        <f>G38+F38+D38</f>
        <v>90000</v>
      </c>
      <c r="K38" s="28">
        <f>J38+E38+H38+I38</f>
        <v>90000</v>
      </c>
      <c r="L38" s="28">
        <v>106200.95999999999</v>
      </c>
      <c r="M38" s="28">
        <v>0</v>
      </c>
      <c r="N38" s="28">
        <v>52480.08</v>
      </c>
      <c r="O38" s="28">
        <v>45618.96</v>
      </c>
      <c r="P38" s="28">
        <f>O38+N38+L38</f>
        <v>204300</v>
      </c>
      <c r="Q38" s="28">
        <f>P38+M38</f>
        <v>204300</v>
      </c>
      <c r="R38" s="28">
        <f>P38+J38</f>
        <v>294300</v>
      </c>
      <c r="S38" s="28">
        <f>E38+H38+I38+M38</f>
        <v>0</v>
      </c>
      <c r="T38" s="28">
        <f>R38+S38</f>
        <v>294300</v>
      </c>
    </row>
    <row r="39" spans="1:20" s="35" customFormat="1" ht="42.75" customHeight="1">
      <c r="A39" s="36"/>
      <c r="B39" s="1" t="s">
        <v>2</v>
      </c>
      <c r="C39" s="13"/>
      <c r="D39" s="5">
        <f aca="true" t="shared" si="8" ref="D39:T39">D38</f>
        <v>25200</v>
      </c>
      <c r="E39" s="5">
        <f t="shared" si="8"/>
        <v>0</v>
      </c>
      <c r="F39" s="5">
        <f t="shared" si="8"/>
        <v>33750</v>
      </c>
      <c r="G39" s="5">
        <f t="shared" si="8"/>
        <v>31050</v>
      </c>
      <c r="H39" s="5">
        <f t="shared" si="8"/>
        <v>0</v>
      </c>
      <c r="I39" s="5">
        <f t="shared" si="8"/>
        <v>0</v>
      </c>
      <c r="J39" s="5">
        <f t="shared" si="8"/>
        <v>90000</v>
      </c>
      <c r="K39" s="5">
        <f t="shared" si="8"/>
        <v>90000</v>
      </c>
      <c r="L39" s="5">
        <f t="shared" si="8"/>
        <v>106200.95999999999</v>
      </c>
      <c r="M39" s="5">
        <f t="shared" si="8"/>
        <v>0</v>
      </c>
      <c r="N39" s="5">
        <f>N38</f>
        <v>52480.08</v>
      </c>
      <c r="O39" s="5">
        <f t="shared" si="8"/>
        <v>45618.96</v>
      </c>
      <c r="P39" s="5">
        <f t="shared" si="8"/>
        <v>204300</v>
      </c>
      <c r="Q39" s="5">
        <f t="shared" si="8"/>
        <v>204300</v>
      </c>
      <c r="R39" s="5">
        <f t="shared" si="8"/>
        <v>294300</v>
      </c>
      <c r="S39" s="5">
        <f t="shared" si="8"/>
        <v>0</v>
      </c>
      <c r="T39" s="5">
        <f t="shared" si="8"/>
        <v>294300</v>
      </c>
    </row>
    <row r="40" spans="2:18" ht="26.2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20" s="35" customFormat="1" ht="26.25" customHeight="1">
      <c r="A41" s="41" t="s">
        <v>2</v>
      </c>
      <c r="B41" s="41"/>
      <c r="C41" s="41"/>
      <c r="D41" s="5">
        <f aca="true" t="shared" si="9" ref="D41:T41">D39+D34</f>
        <v>1704039.1599999997</v>
      </c>
      <c r="E41" s="5">
        <f t="shared" si="9"/>
        <v>1131640.05</v>
      </c>
      <c r="F41" s="5">
        <f t="shared" si="9"/>
        <v>1911511.6699999997</v>
      </c>
      <c r="G41" s="5">
        <f t="shared" si="9"/>
        <v>1973787.1600000001</v>
      </c>
      <c r="H41" s="5">
        <f t="shared" si="9"/>
        <v>1193013.8399999999</v>
      </c>
      <c r="I41" s="5">
        <f t="shared" si="9"/>
        <v>1338161.3300000003</v>
      </c>
      <c r="J41" s="5">
        <f t="shared" si="9"/>
        <v>5589337.989999999</v>
      </c>
      <c r="K41" s="5">
        <f t="shared" si="9"/>
        <v>9252153.21</v>
      </c>
      <c r="L41" s="5">
        <f t="shared" si="9"/>
        <v>2275993.12</v>
      </c>
      <c r="M41" s="5">
        <f t="shared" si="9"/>
        <v>1551585.8399999999</v>
      </c>
      <c r="N41" s="5">
        <f t="shared" si="9"/>
        <v>1960433.5599999998</v>
      </c>
      <c r="O41" s="5">
        <f t="shared" si="9"/>
        <v>1946305.2699999998</v>
      </c>
      <c r="P41" s="5">
        <f t="shared" si="9"/>
        <v>6182731.949999999</v>
      </c>
      <c r="Q41" s="5">
        <f t="shared" si="9"/>
        <v>7734317.790000001</v>
      </c>
      <c r="R41" s="5">
        <f t="shared" si="9"/>
        <v>11772069.939999998</v>
      </c>
      <c r="S41" s="5">
        <f t="shared" si="9"/>
        <v>5214401.0600000005</v>
      </c>
      <c r="T41" s="5">
        <f t="shared" si="9"/>
        <v>16986471</v>
      </c>
    </row>
    <row r="42" ht="19.5" customHeight="1"/>
  </sheetData>
  <sheetProtection/>
  <mergeCells count="1">
    <mergeCell ref="A41:C41"/>
  </mergeCells>
  <printOptions/>
  <pageMargins left="0.1968503937007874" right="0" top="0" bottom="0.07874015748031496" header="0.5118110236220472" footer="0.15748031496062992"/>
  <pageSetup horizontalDpi="300" verticalDpi="300" orientation="landscape" paperSize="8" scale="50" r:id="rId1"/>
  <headerFooter alignWithMargins="0">
    <oddFooter>&amp;CPage &amp;P of &amp;N</oddFooter>
  </headerFooter>
  <rowBreaks count="1" manualBreakCount="1">
    <brk id="2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2023-04-28T08:37:38Z</cp:lastPrinted>
  <dcterms:created xsi:type="dcterms:W3CDTF">2008-07-09T17:17:44Z</dcterms:created>
  <dcterms:modified xsi:type="dcterms:W3CDTF">2023-05-29T10:01:03Z</dcterms:modified>
  <cp:category/>
  <cp:version/>
  <cp:contentType/>
  <cp:contentStatus/>
</cp:coreProperties>
</file>